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2Κ_2017_ΠΕ_ΔΙΟΡΙΣΤΕΟΙ" sheetId="1" r:id="rId1"/>
  </sheets>
  <calcPr calcId="0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</calcChain>
</file>

<file path=xl/sharedStrings.xml><?xml version="1.0" encoding="utf-8"?>
<sst xmlns="http://schemas.openxmlformats.org/spreadsheetml/2006/main" count="452" uniqueCount="252">
  <si>
    <t>ΠΛΗΡΩΣΗ ΘΕΣΕΩΝ ΜΕ ΣΕΙΡΑ ΠΡΟΤΕΡΑΙΟΤΗΤΑΣ (ΑΡΘΡΟ 18/Ν. 2190/1994) ΠΡΟΚΗΡΥΞΗ 2Κ/2017/15/02/2017</t>
  </si>
  <si>
    <t>Κ Α Τ Α Σ Τ Α Σ Η    Δ Ι Ο Ρ Ι Σ Τ Ε Ω Ν</t>
  </si>
  <si>
    <t>ΠΑΝΕΠΙΣΤΗΜΙΑΚΗΣ ΕΚΠΑΙΔΕΥΣΗΣ (ΠΕ)(ΕΝΙΑΙΟΣ)</t>
  </si>
  <si>
    <t>Α/Α</t>
  </si>
  <si>
    <t>Α.Μ.</t>
  </si>
  <si>
    <t>ΟΝΟΜΑΤΕΠΩΝΥΜΟ</t>
  </si>
  <si>
    <t>ΠΑΤΡΩΝΥΜΟ</t>
  </si>
  <si>
    <t>Α.Δ.Τ.</t>
  </si>
  <si>
    <t>ΜΟΝΑΔΙΚΟΣ ΚΩΔΙΚΟΣ ΥΠΟΨ.</t>
  </si>
  <si>
    <t>ΦΟΡΕΑΣ</t>
  </si>
  <si>
    <t>ΚΛΑΔΟΣ/ΕΙΔΙΚΟΤΗΤΑ</t>
  </si>
  <si>
    <t>ΚΩΔΙΚΟΣ ΘΕΣΗΣ</t>
  </si>
  <si>
    <t>ΤΥΠΟΣ ΠΙΝΑΚΑ</t>
  </si>
  <si>
    <t>ΕΝΤΟΠΙΟΤΗΤΑ</t>
  </si>
  <si>
    <t>ΕΙΔΙΚΕΣ ΙΔΙΟΤΗΤΕΣ</t>
  </si>
  <si>
    <t>ΒΑΘΜΟΛΟΓΙΑ</t>
  </si>
  <si>
    <t>ΑΒΡΑΜΙΔΟΥ ΕΡΙΦΥΛΛΗ</t>
  </si>
  <si>
    <t>ΔΗΜ</t>
  </si>
  <si>
    <t>ΑΖ369556</t>
  </si>
  <si>
    <t>ΕΦΕΤΕΙΟ ΘΡΑΚΗΣ</t>
  </si>
  <si>
    <t>ΠΕ ΠΛΗΡΟΦΟΡΙΚΗΣ (ΠΕ ΕΠΙΣΤΗΜΗΣ ΤΩΝ ΥΠΟΛΟΓΙΣΤΩΝ Ή ΠΕ ΜΗΧΑΝΙΚΩΝ Η/Υ)</t>
  </si>
  <si>
    <t>ΒΠ</t>
  </si>
  <si>
    <t>ΑΝΑΓΝΩΣΤΟΥ ΚΩΝΣΤΑΝΤΙΝΟΣ</t>
  </si>
  <si>
    <t>ΜΙΧ</t>
  </si>
  <si>
    <t>Φ296114</t>
  </si>
  <si>
    <t>ΕΦΕΤΕΙΟ ΒΟΡΕΙΟΥ ΑΙΓΑΙΟΥ (ΔΗΜΟΣ ΛΕΣΒΟΥ)</t>
  </si>
  <si>
    <t>ΠΟΛ (ΜΕ ΕΜΠ.)</t>
  </si>
  <si>
    <t>ΑΝΔΡΕΑΔΗΣ ΙΩΑΝΝΗΣ</t>
  </si>
  <si>
    <t>ΙΩΣ</t>
  </si>
  <si>
    <t>ΑΚ585995</t>
  </si>
  <si>
    <t>ΕΦΕΤΕΙΟ ΑΘΗΝΩΝ</t>
  </si>
  <si>
    <t>ΑΣΙΚΗ ΑΘΑΝΑΣΙΑ</t>
  </si>
  <si>
    <t>ΧΑΡ</t>
  </si>
  <si>
    <t>Σ672478</t>
  </si>
  <si>
    <t>ΓΕΝΙΚΗ ΕΠΙΤΡΟΠΕΙΑ ΤΗΣ ΕΠΙΚΡΑΤΕΙΑΣ ΤΩΝ ΤΑΚΤΙΚΩΝ ΔΙΟΙΚΗΤΙΚΩΝ ΔΙΚΑΣΤΗΡΙΩΝ</t>
  </si>
  <si>
    <t>ΒΑΣΙΛΕΙΟΥ ΑΘΑΝΑΣΙΟΣ</t>
  </si>
  <si>
    <t>ΗΡΑ</t>
  </si>
  <si>
    <t>ΑΕ579811</t>
  </si>
  <si>
    <t>ΕΙΡΗΝΟΔΙΚΕΙΟ ΑΘΗΝΩΝ</t>
  </si>
  <si>
    <t>ΤΡΙ (ΜΕ ΕΜΠ.)</t>
  </si>
  <si>
    <t>ΒΛΑΧΟΓΙΑΝΝΗ ΜΑΡΙΑ-ΟΛΓΑ</t>
  </si>
  <si>
    <t>ΠΑΝ</t>
  </si>
  <si>
    <t>Φ218839</t>
  </si>
  <si>
    <t>ΕΙΡΗΝΟΔΙΚΕΙΟ ΘΕΣΣΑΛΟΝΙΚΗΣ</t>
  </si>
  <si>
    <t>ΓΚΑΒΑΝΟΥΔΗΣ ΣΠΥΡΟΣ</t>
  </si>
  <si>
    <t>ΙΩΑ</t>
  </si>
  <si>
    <t>ΑΖ780241</t>
  </si>
  <si>
    <t>ΕΙΡΗΝΟΔΙΚΕΙΟ ΛΑΜΙΑΣ</t>
  </si>
  <si>
    <t>ΓΚΑΜΑΣ ΒΑΣΙΛΕΙΟΣ</t>
  </si>
  <si>
    <t>ΣΤΕ</t>
  </si>
  <si>
    <t>ΑΕ221921</t>
  </si>
  <si>
    <t>ΕΙΡΗΝΟΔΙΚΕΙΟ ΚΡΩΠΙΑΣ</t>
  </si>
  <si>
    <t>ΓΡΙΤΣΟΠΟΥΛΟΥ ΣΤΥΛΙΑΝΗ</t>
  </si>
  <si>
    <t>ΠΑΥ</t>
  </si>
  <si>
    <t>Χ065842</t>
  </si>
  <si>
    <t>ΕΙΡΗΝΟΔΙΚΕΙΟ ΚΑΛΛΙΘΕΑΣ</t>
  </si>
  <si>
    <t>Δημόκας Νικόλαος</t>
  </si>
  <si>
    <t>Χρή</t>
  </si>
  <si>
    <t>ΑΙ881735</t>
  </si>
  <si>
    <t>ΔΙΟΙΚΗΤΙΚΟ ΠΡΩΤΟΔΙΚΕΙΟ ΠΕΙΡΑΙΑ</t>
  </si>
  <si>
    <t>ΔΡΟΣΟΠΟΥΛΟΥ ΧΑΡΟΥΛΑ</t>
  </si>
  <si>
    <t>ΘΕΜ</t>
  </si>
  <si>
    <t>Τ830718</t>
  </si>
  <si>
    <t>ΔΡΟΣΟΥ ΜΑΡΙΝΑ</t>
  </si>
  <si>
    <t>ΚΩΝ</t>
  </si>
  <si>
    <t>ΔΙΟΙΚΗΤΙΚΟ ΕΦΕΤΕΙΟ ΙΩΑΝΝΙΝΩΝ</t>
  </si>
  <si>
    <t>ΗΛΙΟΥ ΘΕΟΔΩΡΟΣ</t>
  </si>
  <si>
    <t>ΠΟΛ</t>
  </si>
  <si>
    <t>ΑΙ416280</t>
  </si>
  <si>
    <t>ΕΙΡΗΝΟΔΙΚΕΙΟ ΧΑΛΚΙΔΑΣ</t>
  </si>
  <si>
    <t>ΗΛΙΟΥΔΗ ΣΤΑΜΑΤΙΑ</t>
  </si>
  <si>
    <t>ΝΙΚ</t>
  </si>
  <si>
    <t>ΑΚ845081</t>
  </si>
  <si>
    <t>ΔΙΟΙΚΗΤΙΚΟ ΕΦΕΤΕΙΟ ΑΘΗΝΩΝ</t>
  </si>
  <si>
    <t>ΙΩΑΝΝΙΔΗΣ ΑΡΗΣ</t>
  </si>
  <si>
    <t>ΕΥΑ</t>
  </si>
  <si>
    <t>ΑΚ880838</t>
  </si>
  <si>
    <t>ΕΦΕΤΕΙΟ ΚΕΡΚΥΡΑΣ</t>
  </si>
  <si>
    <t>ΚΑΡΑΝΙΚΟΛΑΟΥ ΕΥΓΕΝΙΟΣ</t>
  </si>
  <si>
    <t>ΑΕ694082</t>
  </si>
  <si>
    <t>ΕΦΕΤΕΙΟ ΚΡΗΤΗΣ</t>
  </si>
  <si>
    <t>ΚΑΡΑΤΖΟΥΝΗ ΣΕΒΑΣΤΗ</t>
  </si>
  <si>
    <t>ΛΑΜ</t>
  </si>
  <si>
    <t>ΑΒ964450</t>
  </si>
  <si>
    <t>ΕΦΕΤΕΙΟ ΛΑΜΙΑΣ (ΔΗΜΟΣ ΛΑΜΙΕΩΝ)</t>
  </si>
  <si>
    <t>ΚΑΣΚΑΜΠΑ ΒΑΣΙΛΙΚΗ</t>
  </si>
  <si>
    <t>ΑΖ231808</t>
  </si>
  <si>
    <t>ΚΑΣΤΙΔΟΥ ΓΕΩΡΓΙΑ</t>
  </si>
  <si>
    <t>ΑΗ392184</t>
  </si>
  <si>
    <t>ΕΦΕΤΕΙΟ ΙΩΑΝΝΙΝΩΝ (ΔΗΜΟΣ ΙΩΑΝΝΙΤΩΝ)</t>
  </si>
  <si>
    <t>ΚΙΠΕΝΗΣ ΛΟΥΚΑΣ</t>
  </si>
  <si>
    <t>ΑΒ308682</t>
  </si>
  <si>
    <t>ΕΙΡΗΝΟΔΙΚΕΙΟ ΠΕΡΙΣΤΕΡΙΟΥ</t>
  </si>
  <si>
    <t>ΚΟΖΑΝΙΔΗΣ ΕΛΕΥΘΕΡΙΟΣ</t>
  </si>
  <si>
    <t>ΑΜ304887</t>
  </si>
  <si>
    <t>ΕΦΕΤΕΙΟ ΔΥΤΙΚΗΣ ΣΤΕΡΕΑΣ ΕΛΛΑΔΑΣ</t>
  </si>
  <si>
    <t>ΚΟΚΟΛΑΚΗ ΕΥΑΓΓΕΛΙΑ</t>
  </si>
  <si>
    <t>ΑΝΑ</t>
  </si>
  <si>
    <t>Σ719444</t>
  </si>
  <si>
    <t>ΠΡΩΤΟΔΙΚΕΙΟ ΠΕΙΡΑΙΑ</t>
  </si>
  <si>
    <t>ΚΟΛΟΒΟΣ ΣΤΕΦΑΝΟΣ</t>
  </si>
  <si>
    <t>ΘΩΜ</t>
  </si>
  <si>
    <t>Τ818851</t>
  </si>
  <si>
    <t>ΕΙΡΗΝΟΔΙΚΕΙΟ ΝΙΚΑΙΑΣ</t>
  </si>
  <si>
    <t>ΚΟΡΔΑΛΗ ΑΓΓΕΛΙΚΗ</t>
  </si>
  <si>
    <t>ΒΑΣ</t>
  </si>
  <si>
    <t>ΑΝ009390</t>
  </si>
  <si>
    <t>ΕΙΡΗΝΟΔΙΚΕΙΟ ΧΑΛΑΝΔΡΙΟΥ</t>
  </si>
  <si>
    <t>ΚΟΡΔΕΛΑΣ ΓΕΩΡΓΙΟΣ</t>
  </si>
  <si>
    <t>ΑΘΑ</t>
  </si>
  <si>
    <t>ΑΚ857004</t>
  </si>
  <si>
    <t>ΕΙΡΗΝΟΔΙΚΕΙΟ ΗΡΑΚΛΕΙΟΥ</t>
  </si>
  <si>
    <t>ΚΟΥΚΟΠΟΥΛΟΣ ΖΩΗΣ</t>
  </si>
  <si>
    <t>ΑΙ497702</t>
  </si>
  <si>
    <t>ΕΙΡΗΝΟΔΙΚΕΙΟ ΣΑΛΑΜΙΝΑΣ</t>
  </si>
  <si>
    <t>ΚΟΥΦΟΚΩΤΣΙΟΥ ΧΡΙΣΤΙΝΑ</t>
  </si>
  <si>
    <t>ΑΖ449239</t>
  </si>
  <si>
    <t>ΠΡΩΤΟΔΙΚΕΙΟ ΝΑΥΠΛΙΟΥ</t>
  </si>
  <si>
    <t>ΚΥΡΙΑΚΟΠΟΥΛΟΣ ΧΡΗΣΤΟΣ</t>
  </si>
  <si>
    <t>ΑΖ130010</t>
  </si>
  <si>
    <t>ΕΦΕΤΕΙΟ ΑΙΓΑΙΟΥ</t>
  </si>
  <si>
    <t>ΛΥΜΠΕΡΟΠΟΥΛΟΣ ΗΛΙΑΣ</t>
  </si>
  <si>
    <t>ΑΙ414899</t>
  </si>
  <si>
    <t>ΠΡΩΤΟΔΙΚΕΙΟ ΑΘΗΝΩΝ</t>
  </si>
  <si>
    <t>ΜΑΚΡΥΓΙΑΝΝΗΣ ΒΑΣΙΛΕΙΟΣ</t>
  </si>
  <si>
    <t>ΑΒ560712</t>
  </si>
  <si>
    <t>ΜΑΡΚΑΤΟΣ ΠΑΝΑΓΙΩΤΗΣ</t>
  </si>
  <si>
    <t>ΣΠΥ</t>
  </si>
  <si>
    <t>ΑΕ501640</t>
  </si>
  <si>
    <t>ΕΦΕΤΕΙΟ ΠΕΙΡΑΙΑ</t>
  </si>
  <si>
    <t>ΜΑΡΚΕΛΗΣ ΗΡΑΚΛΗΣ</t>
  </si>
  <si>
    <t>ΑΗ168039</t>
  </si>
  <si>
    <t>ΕΙΡΗΝΟΔΙΚΕΙΟ ΠΑΤΡΩΝ</t>
  </si>
  <si>
    <t>ΜΑΤΙΔΗΣ ΠΕΡΙΚΛΗΣ</t>
  </si>
  <si>
    <t>ΑΒ140701</t>
  </si>
  <si>
    <t>ΜΙΧΑΗΛ ΘΕΟΦΑΝΗΣ-ΑΡΙΣΤΟΦΑΝΗΣ</t>
  </si>
  <si>
    <t>ΑΖ214836</t>
  </si>
  <si>
    <t>ΕΙΡΗΝΟΔΙΚΕΙΟ ΚΟΡΙΝΘΟΥ</t>
  </si>
  <si>
    <t>ΜΟΣΧΙΔΗΣ ΕΥΣΤΡΑΤΙΟΣ</t>
  </si>
  <si>
    <t>ΟΔΥ</t>
  </si>
  <si>
    <t>ΑΚ440241</t>
  </si>
  <si>
    <t>ΠΡΩΤΟΔΙΚΕΙΟ ΒΟΛΟΥ</t>
  </si>
  <si>
    <t>ΜΠΑΒΕΛΗΣ ΚΩΝΣΤΑΝΤΙΝΟΣ</t>
  </si>
  <si>
    <t>ΑΝΔ</t>
  </si>
  <si>
    <t>ΑΒ166813</t>
  </si>
  <si>
    <t>ΕΙΡΗΝΟΔΙΚΕΙΟ ΒΟΛΟΥ</t>
  </si>
  <si>
    <t>ΜΠΟΥΡΑΣ ΣΤΥΛΙΑΝΟΣ</t>
  </si>
  <si>
    <t>Χ029449</t>
  </si>
  <si>
    <t>ΝΙΚΟΛΙΔΑΚΗΣ ΣΤΕΦΑΝΟΣ</t>
  </si>
  <si>
    <t>ΑΚ809137</t>
  </si>
  <si>
    <t>ΠΡΩΤΟΔΙΚΕΙΟ ΗΡΑΚΛΕΙΟΥ</t>
  </si>
  <si>
    <t>ΝΟΜΙΚΟΣ ΝΙΚΟΛΑΟΣ</t>
  </si>
  <si>
    <t>Χ969855</t>
  </si>
  <si>
    <t>ΕΙΡΗΝΟΔΙΚΕΙΟ ΠΕΙΡΑΙΑ</t>
  </si>
  <si>
    <t>ΞΥΔΗΣ ΣΩΤΗΡΙΟΣ</t>
  </si>
  <si>
    <t>ΓΕΩ</t>
  </si>
  <si>
    <t>Χ082767</t>
  </si>
  <si>
    <t>ΕΙΣΑΓΓΕΛΙΑ ΠΡΩΤΟΔΙΚΩΝ ΑΘΗΝΩΝ</t>
  </si>
  <si>
    <t>ΟΙΚΟΝΟΜΟΥ ΑΘΗΝΑ</t>
  </si>
  <si>
    <t>ΑΒ665892</t>
  </si>
  <si>
    <t>ΕΙΡΗΝΟΔΙΚΕΙΟ ΝΕΑΣ ΙΩΝΙΑΣ</t>
  </si>
  <si>
    <t>ΠΑΝΤΖΟΥΡΗΣ ΘΕΟΔΩΡΟΣ</t>
  </si>
  <si>
    <t>Ρ575632</t>
  </si>
  <si>
    <t>ΠΑΠΑΔΟΠΟΥΛΟΣ ΛΑΖΑΡΟΣ</t>
  </si>
  <si>
    <t>ΑΝ076912</t>
  </si>
  <si>
    <t>ΕΦΕΤΕΙΟ ΕΥΒΟΙΑΣ (ΔΗΜΟΣ ΧΑΛΚΙΔΕΩΝ)</t>
  </si>
  <si>
    <t>ΠΑΠΑΖΩΗΣ ΑΝΔΡΕΑΣ</t>
  </si>
  <si>
    <t>ΑΕ705099</t>
  </si>
  <si>
    <t>ΔΙΟΙΚΗΤΙΚΟ ΕΦΕΤΕΙΟ ΠΑΤΡΩΝ (ΔΗΜΟΣ ΠΑΤΡΕΩΝ)</t>
  </si>
  <si>
    <t>ΠΑΠΑΙΩΑΝΝΟΥ ΣΩΤΗΡΙΟΣ</t>
  </si>
  <si>
    <t>ΑΗ379944</t>
  </si>
  <si>
    <t>ΕΦΕΤΕΙΟ ΛΑΡΙΣΑΣ</t>
  </si>
  <si>
    <t>ΠΑΠΠΑ ΜΑΡΙΑ ΕΛΕΝΗ</t>
  </si>
  <si>
    <t>ΠΕΤ</t>
  </si>
  <si>
    <t>ΑΜ209515</t>
  </si>
  <si>
    <t>ΕΙΡΗΝΟΔΙΚΕΙΟ ΙΛΙΟΥ</t>
  </si>
  <si>
    <t>ΠΕΡΑΚΑΚΗΣ ΕΜΜΑΝΟΥΗΛ</t>
  </si>
  <si>
    <t>ΤΗΛ</t>
  </si>
  <si>
    <t>ΑΖ464213</t>
  </si>
  <si>
    <t>ΠΡΩΤΟΔΙΚΕΙΟ ΧΑΝΙΩΝ</t>
  </si>
  <si>
    <t>ΠΕΤΙΚΑΣ ΙΣΙΔΩΡΟΣ</t>
  </si>
  <si>
    <t>ΑΝΤ</t>
  </si>
  <si>
    <t>ΑΖ517463</t>
  </si>
  <si>
    <t>ΕΙΡΗΝΟΔΙΚΕΙΟ ΑΜΑΡΟΥΣΙΟΥ</t>
  </si>
  <si>
    <t>****** ******</t>
  </si>
  <si>
    <t>******</t>
  </si>
  <si>
    <t>ΔΙΟΙΚΗΤΙΚΟ ΕΦΕΤΕΙΟ ΚΟΜΟΤΗΝΗΣ</t>
  </si>
  <si>
    <t>ΠΙΠΗΣ ΚΩΝΣΤΑΝΤΙΝΟΣ</t>
  </si>
  <si>
    <t>ΑΜ777420</t>
  </si>
  <si>
    <t>ΕΦΕΤΕΙΟ ΝΑΥΠΛΙΟΥ</t>
  </si>
  <si>
    <t>ΠΟΜΟΝΗΣ ΤΖΑΝΕΤΟΣ</t>
  </si>
  <si>
    <t>ΘΕΟ</t>
  </si>
  <si>
    <t>Ν519547</t>
  </si>
  <si>
    <t>ΔΙΟΙΚΗΤΙΚΟ ΕΦΕΤΕΙΟ ΠΕΙΡΑΙΑ</t>
  </si>
  <si>
    <t>ΡΟΝΙΩΤΗΣ ΑΛΕΞΑΝΔΡΟΣ</t>
  </si>
  <si>
    <t>ΕΛΕ</t>
  </si>
  <si>
    <t>ΑΙ947283</t>
  </si>
  <si>
    <t>ΕΦΕΤΕΙΟ ΑΝΑΤΟΛΙΚΗΣ ΚΡΗΤΗΣ (ΔΗΜΟΣ ΗΡΑΚΛΕΙΟΥ)</t>
  </si>
  <si>
    <t>ΣΑΤΣΙΟΥ ΑΝΝΑ</t>
  </si>
  <si>
    <t>Τ345326</t>
  </si>
  <si>
    <t>ΔΙΟΙΚΗΤΙΚΟ ΕΦΕΤΕΙΟ ΘΕΣΣΑΛΟΝΙΚΗΣ</t>
  </si>
  <si>
    <t>ΣΚΑΡΟΓΙΑΝΝΗΣ ΕΥΑΓΓΕΛΟΣ</t>
  </si>
  <si>
    <t>ΑΖ089889</t>
  </si>
  <si>
    <t>ΣΚΟΥΝΤΡΙΑΝΟΣ ΗΛΙΑΣ</t>
  </si>
  <si>
    <t>Χ113655</t>
  </si>
  <si>
    <t>ΔΙΟΙΚΗΤΙΚΟ ΠΡΩΤΟΔΙΚΕΙΟ ΑΘΗΝΩΝ</t>
  </si>
  <si>
    <t>ΣΟΥΡΛΑ ΕΥΦΡΟΣΥΝΗ</t>
  </si>
  <si>
    <t>ΑΗ207636</t>
  </si>
  <si>
    <t>ΠΡΩΤΟΔΙΚΕΙΟ ΠΑΤΡΩΝ</t>
  </si>
  <si>
    <t>ΣΤΑΘΑΚΟΠΟΥΛΟΣ ΓΕΩΡΓΙΟΣ</t>
  </si>
  <si>
    <t>Ν467353</t>
  </si>
  <si>
    <t>ΣΤΑΜΑΤΟΠΟΥΛΟΣ ΝΙΚΟΛΑΟΣ</t>
  </si>
  <si>
    <t>ΣΩΤ</t>
  </si>
  <si>
    <t>ΑΕ081741</t>
  </si>
  <si>
    <t>ΕΙΡΗΝΟΔΙΚΕΙΟ ΑΧΑΡΝΩΝ</t>
  </si>
  <si>
    <t>ΣΤΕΡΓΙΟΠΟΥΛΟΥ ΑΙΚΑΤΕΡΙΝΗ</t>
  </si>
  <si>
    <t>Σ969828</t>
  </si>
  <si>
    <t>ΕΙΡΗΝΟΔΙΚΕΙΟ ΜΕΓΑΡΩΝ</t>
  </si>
  <si>
    <t>ΣΤΕΦΑΝΗΣ ΒΑΣΙΛΕΙΟΣ</t>
  </si>
  <si>
    <t>ΑΝ258467</t>
  </si>
  <si>
    <t>ΣΤΟΥΠΑ ΚΩΝΣΤΑΝΤΙΝΑ</t>
  </si>
  <si>
    <t>ΕΥΣ</t>
  </si>
  <si>
    <t>ΑΕ888761</t>
  </si>
  <si>
    <t>ΕΦΕΤΕΙΟ ΘΕΣΣΑΛΟΝΙΚΗΣ</t>
  </si>
  <si>
    <t>ΤΑΣΙΟΣ ΝΙΚΟΛΑΟΣ</t>
  </si>
  <si>
    <t>ΑΠΟ</t>
  </si>
  <si>
    <t>ΑΖ287619</t>
  </si>
  <si>
    <t>ΑΡΕΙΟΣ ΠΑΓΟΣ</t>
  </si>
  <si>
    <t>ΤΖΩΡΤΖΗΣ ΓΡΗΓΟΡΙΟΣ</t>
  </si>
  <si>
    <t>ΦΩΤ</t>
  </si>
  <si>
    <t>ΑΚ378678</t>
  </si>
  <si>
    <t>ΕΙΡΗΝΟΔΙΚΕΙΟ ΙΩΑΝΝΙΝΩΝ</t>
  </si>
  <si>
    <t>ΤΣΑΚΙΡΗΣ ΣΤΑΥΡΟΣ</t>
  </si>
  <si>
    <t>ΙΓΝ</t>
  </si>
  <si>
    <t>ΑΙ049975</t>
  </si>
  <si>
    <t>ΕΙΣΑΓΓΕΛΙΑ ΕΦΕΤΩΝ ΑΘΗΝΩΝ</t>
  </si>
  <si>
    <t>ΤΣΟΓΚΑΣ ΒΑΣΙΛΕΙΟΣ</t>
  </si>
  <si>
    <t>ΑΒ448787</t>
  </si>
  <si>
    <t>ΦΑΝΤΙΔΗΣ ΙΑΚΩΒΟΣ</t>
  </si>
  <si>
    <t>ΑΕ348987</t>
  </si>
  <si>
    <t>ΕΦΕΤΕΙΟ ΔΥΤΙΚΗΣ ΜΑΚΕΔΟΝΙΑΣ</t>
  </si>
  <si>
    <t>ΧΑΤΖΗΔΙΑΜΑΝΤΗΣ ΝΕΣΤΩΡ</t>
  </si>
  <si>
    <t>Ρ736496</t>
  </si>
  <si>
    <t>ΔΙΟΙΚΗΤΙΚΟ ΠΡΩΤΟΔΙΚΕΙΟ ΘΕΣΣΑΛΟΝΙΚΗΣ</t>
  </si>
  <si>
    <t>ΧΡΙΣΤΟΔΟΥΛΟΣ ΧΑΡΙΣΙΟΣ</t>
  </si>
  <si>
    <t>ΕΥΘ</t>
  </si>
  <si>
    <t>ΑΗ135437</t>
  </si>
  <si>
    <t>ΕΙΡΗΝΟΔΙΚΕΙΟ ΕΛΕΥΣΙΝΑΣ</t>
  </si>
  <si>
    <t>ΧΡΥΣΟΣ ΓΡΗΓΟΡΙΟΣ</t>
  </si>
  <si>
    <t>ΕΜΜ</t>
  </si>
  <si>
    <t>Τ324407</t>
  </si>
  <si>
    <t>ΕΙΡΗΝΟΔΙΚΕΙΟ ΧΑΝΙΩΝ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</si>
</sst>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Ουδέτερο" xfId="8" builtinId="28" customBuiltin="1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ολογισμός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workbookViewId="0"/>
  </sheetViews>
  <sheetFormatPr defaultRowHeight="15" x14ac:dyDescent="0.25"/>
  <sheetData>
    <row r="1" spans="1:13" x14ac:dyDescent="0.25">
      <c r="A1" t="s">
        <v>0</v>
      </c>
    </row>
    <row r="2" spans="1:13" x14ac:dyDescent="0.25">
      <c r="A2" t="s">
        <v>1</v>
      </c>
    </row>
    <row r="4" spans="1:13" x14ac:dyDescent="0.25">
      <c r="A4" t="s">
        <v>2</v>
      </c>
    </row>
    <row r="6" spans="1:13" x14ac:dyDescent="0.25">
      <c r="A6" t="s">
        <v>3</v>
      </c>
      <c r="B6" t="s">
        <v>4</v>
      </c>
      <c r="C6" t="s">
        <v>5</v>
      </c>
      <c r="D6" t="s">
        <v>6</v>
      </c>
      <c r="E6" t="s">
        <v>7</v>
      </c>
      <c r="F6" t="s">
        <v>8</v>
      </c>
      <c r="G6" t="s">
        <v>9</v>
      </c>
      <c r="H6" t="s">
        <v>10</v>
      </c>
      <c r="I6" t="s">
        <v>11</v>
      </c>
      <c r="J6" t="s">
        <v>12</v>
      </c>
      <c r="K6" t="s">
        <v>13</v>
      </c>
      <c r="L6" t="s">
        <v>14</v>
      </c>
      <c r="M6" t="s">
        <v>15</v>
      </c>
    </row>
    <row r="7" spans="1:13" x14ac:dyDescent="0.25">
      <c r="A7">
        <v>1</v>
      </c>
      <c r="B7">
        <v>975</v>
      </c>
      <c r="C7" t="s">
        <v>16</v>
      </c>
      <c r="D7" t="s">
        <v>17</v>
      </c>
      <c r="E7" t="s">
        <v>18</v>
      </c>
      <c r="F7" t="str">
        <f>"00104536"</f>
        <v>00104536</v>
      </c>
      <c r="G7" t="s">
        <v>19</v>
      </c>
      <c r="H7" t="s">
        <v>20</v>
      </c>
      <c r="I7">
        <v>355</v>
      </c>
      <c r="J7" t="s">
        <v>21</v>
      </c>
      <c r="K7">
        <v>6</v>
      </c>
      <c r="M7">
        <v>2098.6999999999998</v>
      </c>
    </row>
    <row r="8" spans="1:13" x14ac:dyDescent="0.25">
      <c r="A8">
        <v>2</v>
      </c>
      <c r="B8">
        <v>1478</v>
      </c>
      <c r="C8" t="s">
        <v>22</v>
      </c>
      <c r="D8" t="s">
        <v>23</v>
      </c>
      <c r="E8" t="s">
        <v>24</v>
      </c>
      <c r="F8" t="str">
        <f>"00009488"</f>
        <v>00009488</v>
      </c>
      <c r="G8" t="s">
        <v>25</v>
      </c>
      <c r="H8" t="s">
        <v>20</v>
      </c>
      <c r="I8">
        <v>343</v>
      </c>
      <c r="J8" t="s">
        <v>21</v>
      </c>
      <c r="K8">
        <v>6</v>
      </c>
      <c r="L8" t="s">
        <v>26</v>
      </c>
      <c r="M8">
        <v>804.4</v>
      </c>
    </row>
    <row r="9" spans="1:13" x14ac:dyDescent="0.25">
      <c r="A9">
        <v>3</v>
      </c>
      <c r="B9">
        <v>2050</v>
      </c>
      <c r="C9" t="s">
        <v>27</v>
      </c>
      <c r="D9" t="s">
        <v>28</v>
      </c>
      <c r="E9" t="s">
        <v>29</v>
      </c>
      <c r="F9" t="str">
        <f>"00009169"</f>
        <v>00009169</v>
      </c>
      <c r="G9" t="s">
        <v>30</v>
      </c>
      <c r="H9" t="s">
        <v>20</v>
      </c>
      <c r="I9">
        <v>337</v>
      </c>
      <c r="J9" t="s">
        <v>21</v>
      </c>
      <c r="M9">
        <v>1968</v>
      </c>
    </row>
    <row r="10" spans="1:13" x14ac:dyDescent="0.25">
      <c r="A10">
        <v>4</v>
      </c>
      <c r="B10">
        <v>1660</v>
      </c>
      <c r="C10" t="s">
        <v>31</v>
      </c>
      <c r="D10" t="s">
        <v>32</v>
      </c>
      <c r="E10" t="s">
        <v>33</v>
      </c>
      <c r="F10" t="str">
        <f>"201402003322"</f>
        <v>201402003322</v>
      </c>
      <c r="G10" t="s">
        <v>34</v>
      </c>
      <c r="H10" t="s">
        <v>20</v>
      </c>
      <c r="I10">
        <v>330</v>
      </c>
      <c r="J10" t="s">
        <v>21</v>
      </c>
      <c r="M10">
        <v>2262.8000000000002</v>
      </c>
    </row>
    <row r="11" spans="1:13" x14ac:dyDescent="0.25">
      <c r="A11">
        <v>5</v>
      </c>
      <c r="B11">
        <v>1477</v>
      </c>
      <c r="C11" t="s">
        <v>35</v>
      </c>
      <c r="D11" t="s">
        <v>36</v>
      </c>
      <c r="E11" t="s">
        <v>37</v>
      </c>
      <c r="F11" t="str">
        <f>"201410006585"</f>
        <v>201410006585</v>
      </c>
      <c r="G11" t="s">
        <v>38</v>
      </c>
      <c r="H11" t="s">
        <v>20</v>
      </c>
      <c r="I11">
        <v>334</v>
      </c>
      <c r="J11" t="s">
        <v>21</v>
      </c>
      <c r="L11" t="s">
        <v>39</v>
      </c>
      <c r="M11">
        <v>1474.5</v>
      </c>
    </row>
    <row r="12" spans="1:13" x14ac:dyDescent="0.25">
      <c r="A12">
        <v>6</v>
      </c>
      <c r="B12">
        <v>767</v>
      </c>
      <c r="C12" t="s">
        <v>40</v>
      </c>
      <c r="D12" t="s">
        <v>41</v>
      </c>
      <c r="E12" t="s">
        <v>42</v>
      </c>
      <c r="F12" t="str">
        <f>"201409001367"</f>
        <v>201409001367</v>
      </c>
      <c r="G12" t="s">
        <v>43</v>
      </c>
      <c r="H12" t="s">
        <v>20</v>
      </c>
      <c r="I12">
        <v>323</v>
      </c>
      <c r="J12" t="s">
        <v>21</v>
      </c>
      <c r="L12" t="s">
        <v>26</v>
      </c>
      <c r="M12">
        <v>1831.5</v>
      </c>
    </row>
    <row r="13" spans="1:13" x14ac:dyDescent="0.25">
      <c r="A13">
        <v>7</v>
      </c>
      <c r="B13">
        <v>464</v>
      </c>
      <c r="C13" t="s">
        <v>44</v>
      </c>
      <c r="D13" t="s">
        <v>45</v>
      </c>
      <c r="E13" t="s">
        <v>46</v>
      </c>
      <c r="F13" t="str">
        <f>"200801002029"</f>
        <v>200801002029</v>
      </c>
      <c r="G13" t="s">
        <v>47</v>
      </c>
      <c r="H13" t="s">
        <v>20</v>
      </c>
      <c r="I13">
        <v>357</v>
      </c>
      <c r="J13" t="s">
        <v>21</v>
      </c>
      <c r="M13">
        <v>2005.6</v>
      </c>
    </row>
    <row r="14" spans="1:13" x14ac:dyDescent="0.25">
      <c r="A14">
        <v>8</v>
      </c>
      <c r="B14">
        <v>1029</v>
      </c>
      <c r="C14" t="s">
        <v>48</v>
      </c>
      <c r="D14" t="s">
        <v>49</v>
      </c>
      <c r="E14" t="s">
        <v>50</v>
      </c>
      <c r="F14" t="str">
        <f>"00110849"</f>
        <v>00110849</v>
      </c>
      <c r="G14" t="s">
        <v>51</v>
      </c>
      <c r="H14" t="s">
        <v>20</v>
      </c>
      <c r="I14">
        <v>303</v>
      </c>
      <c r="J14" t="s">
        <v>21</v>
      </c>
      <c r="M14">
        <v>2028.9</v>
      </c>
    </row>
    <row r="15" spans="1:13" x14ac:dyDescent="0.25">
      <c r="A15">
        <v>9</v>
      </c>
      <c r="B15">
        <v>343</v>
      </c>
      <c r="C15" t="s">
        <v>52</v>
      </c>
      <c r="D15" t="s">
        <v>53</v>
      </c>
      <c r="E15" t="s">
        <v>54</v>
      </c>
      <c r="F15" t="str">
        <f>"201504000110"</f>
        <v>201504000110</v>
      </c>
      <c r="G15" t="s">
        <v>55</v>
      </c>
      <c r="H15" t="s">
        <v>20</v>
      </c>
      <c r="I15">
        <v>347</v>
      </c>
      <c r="J15" t="s">
        <v>21</v>
      </c>
      <c r="L15" t="s">
        <v>26</v>
      </c>
      <c r="M15">
        <v>1730.2</v>
      </c>
    </row>
    <row r="16" spans="1:13" x14ac:dyDescent="0.25">
      <c r="A16">
        <v>10</v>
      </c>
      <c r="B16">
        <v>905</v>
      </c>
      <c r="C16" t="s">
        <v>56</v>
      </c>
      <c r="D16" t="s">
        <v>57</v>
      </c>
      <c r="E16" t="s">
        <v>58</v>
      </c>
      <c r="F16" t="str">
        <f>"00107981"</f>
        <v>00107981</v>
      </c>
      <c r="G16" t="s">
        <v>59</v>
      </c>
      <c r="H16" t="s">
        <v>20</v>
      </c>
      <c r="I16">
        <v>350</v>
      </c>
      <c r="J16" t="s">
        <v>21</v>
      </c>
      <c r="M16">
        <v>1980.3</v>
      </c>
    </row>
    <row r="17" spans="1:13" x14ac:dyDescent="0.25">
      <c r="A17">
        <v>11</v>
      </c>
      <c r="B17">
        <v>252</v>
      </c>
      <c r="C17" t="s">
        <v>60</v>
      </c>
      <c r="D17" t="s">
        <v>61</v>
      </c>
      <c r="E17" t="s">
        <v>62</v>
      </c>
      <c r="F17" t="str">
        <f>"201406003163"</f>
        <v>201406003163</v>
      </c>
      <c r="G17" t="s">
        <v>38</v>
      </c>
      <c r="H17" t="s">
        <v>20</v>
      </c>
      <c r="I17">
        <v>334</v>
      </c>
      <c r="J17" t="s">
        <v>21</v>
      </c>
      <c r="L17" t="s">
        <v>26</v>
      </c>
      <c r="M17">
        <v>1802</v>
      </c>
    </row>
    <row r="18" spans="1:13" x14ac:dyDescent="0.25">
      <c r="A18">
        <v>12</v>
      </c>
      <c r="B18">
        <v>800</v>
      </c>
      <c r="C18" t="s">
        <v>63</v>
      </c>
      <c r="D18" t="s">
        <v>64</v>
      </c>
      <c r="E18">
        <v>288620018</v>
      </c>
      <c r="F18" t="str">
        <f>"201401001777"</f>
        <v>201401001777</v>
      </c>
      <c r="G18" t="s">
        <v>65</v>
      </c>
      <c r="H18" t="s">
        <v>20</v>
      </c>
      <c r="I18">
        <v>326</v>
      </c>
      <c r="J18" t="s">
        <v>21</v>
      </c>
      <c r="M18">
        <v>2240.3000000000002</v>
      </c>
    </row>
    <row r="19" spans="1:13" x14ac:dyDescent="0.25">
      <c r="A19">
        <v>13</v>
      </c>
      <c r="B19">
        <v>1965</v>
      </c>
      <c r="C19" t="s">
        <v>66</v>
      </c>
      <c r="D19" t="s">
        <v>67</v>
      </c>
      <c r="E19" t="s">
        <v>68</v>
      </c>
      <c r="F19" t="str">
        <f>"00013182"</f>
        <v>00013182</v>
      </c>
      <c r="G19" t="s">
        <v>69</v>
      </c>
      <c r="H19" t="s">
        <v>20</v>
      </c>
      <c r="I19">
        <v>316</v>
      </c>
      <c r="J19" t="s">
        <v>21</v>
      </c>
      <c r="M19">
        <v>2062.8000000000002</v>
      </c>
    </row>
    <row r="20" spans="1:13" x14ac:dyDescent="0.25">
      <c r="A20">
        <v>14</v>
      </c>
      <c r="B20">
        <v>1104</v>
      </c>
      <c r="C20" t="s">
        <v>70</v>
      </c>
      <c r="D20" t="s">
        <v>71</v>
      </c>
      <c r="E20" t="s">
        <v>72</v>
      </c>
      <c r="F20" t="str">
        <f>"201410009388"</f>
        <v>201410009388</v>
      </c>
      <c r="G20" t="s">
        <v>73</v>
      </c>
      <c r="H20" t="s">
        <v>20</v>
      </c>
      <c r="I20">
        <v>331</v>
      </c>
      <c r="J20" t="s">
        <v>21</v>
      </c>
      <c r="M20">
        <v>2064.3000000000002</v>
      </c>
    </row>
    <row r="21" spans="1:13" x14ac:dyDescent="0.25">
      <c r="A21">
        <v>15</v>
      </c>
      <c r="B21">
        <v>1020</v>
      </c>
      <c r="C21" t="s">
        <v>74</v>
      </c>
      <c r="D21" t="s">
        <v>75</v>
      </c>
      <c r="E21" t="s">
        <v>76</v>
      </c>
      <c r="F21" t="str">
        <f>"00111791"</f>
        <v>00111791</v>
      </c>
      <c r="G21" t="s">
        <v>77</v>
      </c>
      <c r="H21" t="s">
        <v>20</v>
      </c>
      <c r="I21">
        <v>339</v>
      </c>
      <c r="J21" t="s">
        <v>21</v>
      </c>
      <c r="L21" t="s">
        <v>26</v>
      </c>
      <c r="M21">
        <v>1562.7</v>
      </c>
    </row>
    <row r="22" spans="1:13" x14ac:dyDescent="0.25">
      <c r="A22">
        <v>16</v>
      </c>
      <c r="B22">
        <v>1457</v>
      </c>
      <c r="C22" t="s">
        <v>78</v>
      </c>
      <c r="D22" t="s">
        <v>23</v>
      </c>
      <c r="E22" t="s">
        <v>79</v>
      </c>
      <c r="F22" t="str">
        <f>"201409000898"</f>
        <v>201409000898</v>
      </c>
      <c r="G22" t="s">
        <v>80</v>
      </c>
      <c r="H22" t="s">
        <v>20</v>
      </c>
      <c r="I22">
        <v>360</v>
      </c>
      <c r="J22" t="s">
        <v>21</v>
      </c>
      <c r="M22">
        <v>2097.3000000000002</v>
      </c>
    </row>
    <row r="23" spans="1:13" x14ac:dyDescent="0.25">
      <c r="A23">
        <v>17</v>
      </c>
      <c r="B23">
        <v>1250</v>
      </c>
      <c r="C23" t="s">
        <v>81</v>
      </c>
      <c r="D23" t="s">
        <v>82</v>
      </c>
      <c r="E23" t="s">
        <v>83</v>
      </c>
      <c r="F23" t="str">
        <f>"00012205"</f>
        <v>00012205</v>
      </c>
      <c r="G23" t="s">
        <v>84</v>
      </c>
      <c r="H23" t="s">
        <v>20</v>
      </c>
      <c r="I23">
        <v>358</v>
      </c>
      <c r="J23" t="s">
        <v>21</v>
      </c>
      <c r="M23">
        <v>1989.4</v>
      </c>
    </row>
    <row r="24" spans="1:13" x14ac:dyDescent="0.25">
      <c r="A24">
        <v>18</v>
      </c>
      <c r="B24">
        <v>1317</v>
      </c>
      <c r="C24" t="s">
        <v>85</v>
      </c>
      <c r="D24" t="s">
        <v>17</v>
      </c>
      <c r="E24" t="s">
        <v>86</v>
      </c>
      <c r="F24" t="str">
        <f>"201402003092"</f>
        <v>201402003092</v>
      </c>
      <c r="G24" t="s">
        <v>38</v>
      </c>
      <c r="H24" t="s">
        <v>20</v>
      </c>
      <c r="I24">
        <v>333</v>
      </c>
      <c r="J24" t="s">
        <v>21</v>
      </c>
      <c r="L24" t="s">
        <v>26</v>
      </c>
      <c r="M24">
        <v>1717.4</v>
      </c>
    </row>
    <row r="25" spans="1:13" x14ac:dyDescent="0.25">
      <c r="A25">
        <v>19</v>
      </c>
      <c r="B25">
        <v>1511</v>
      </c>
      <c r="C25" t="s">
        <v>87</v>
      </c>
      <c r="D25" t="s">
        <v>64</v>
      </c>
      <c r="E25" t="s">
        <v>88</v>
      </c>
      <c r="F25" t="str">
        <f>"00103503"</f>
        <v>00103503</v>
      </c>
      <c r="G25" t="s">
        <v>89</v>
      </c>
      <c r="H25" t="s">
        <v>20</v>
      </c>
      <c r="I25">
        <v>328</v>
      </c>
      <c r="J25" t="s">
        <v>21</v>
      </c>
      <c r="M25">
        <v>2119.3000000000002</v>
      </c>
    </row>
    <row r="26" spans="1:13" x14ac:dyDescent="0.25">
      <c r="A26">
        <v>20</v>
      </c>
      <c r="B26">
        <v>1017</v>
      </c>
      <c r="C26" t="s">
        <v>90</v>
      </c>
      <c r="D26" t="s">
        <v>17</v>
      </c>
      <c r="E26" t="s">
        <v>91</v>
      </c>
      <c r="F26" t="str">
        <f>"201409006448"</f>
        <v>201409006448</v>
      </c>
      <c r="G26" t="s">
        <v>92</v>
      </c>
      <c r="H26" t="s">
        <v>20</v>
      </c>
      <c r="I26">
        <v>315</v>
      </c>
      <c r="J26" t="s">
        <v>21</v>
      </c>
      <c r="M26">
        <v>2076.4</v>
      </c>
    </row>
    <row r="27" spans="1:13" x14ac:dyDescent="0.25">
      <c r="A27">
        <v>21</v>
      </c>
      <c r="B27">
        <v>1658</v>
      </c>
      <c r="C27" t="s">
        <v>93</v>
      </c>
      <c r="D27" t="s">
        <v>45</v>
      </c>
      <c r="E27" t="s">
        <v>94</v>
      </c>
      <c r="F27" t="str">
        <f>"201409005664"</f>
        <v>201409005664</v>
      </c>
      <c r="G27" t="s">
        <v>95</v>
      </c>
      <c r="H27" t="s">
        <v>20</v>
      </c>
      <c r="I27">
        <v>301</v>
      </c>
      <c r="J27" t="s">
        <v>21</v>
      </c>
      <c r="M27">
        <v>2105</v>
      </c>
    </row>
    <row r="28" spans="1:13" x14ac:dyDescent="0.25">
      <c r="A28">
        <v>22</v>
      </c>
      <c r="B28">
        <v>1318</v>
      </c>
      <c r="C28" t="s">
        <v>96</v>
      </c>
      <c r="D28" t="s">
        <v>97</v>
      </c>
      <c r="E28" t="s">
        <v>98</v>
      </c>
      <c r="F28" t="str">
        <f>"201506004234"</f>
        <v>201506004234</v>
      </c>
      <c r="G28" t="s">
        <v>99</v>
      </c>
      <c r="H28" t="s">
        <v>20</v>
      </c>
      <c r="I28">
        <v>353</v>
      </c>
      <c r="J28" t="s">
        <v>21</v>
      </c>
      <c r="M28">
        <v>1996.4</v>
      </c>
    </row>
    <row r="29" spans="1:13" x14ac:dyDescent="0.25">
      <c r="A29">
        <v>23</v>
      </c>
      <c r="B29">
        <v>1138</v>
      </c>
      <c r="C29" t="s">
        <v>100</v>
      </c>
      <c r="D29" t="s">
        <v>101</v>
      </c>
      <c r="E29" t="s">
        <v>102</v>
      </c>
      <c r="F29" t="str">
        <f>"201410006293"</f>
        <v>201410006293</v>
      </c>
      <c r="G29" t="s">
        <v>103</v>
      </c>
      <c r="H29" t="s">
        <v>20</v>
      </c>
      <c r="I29">
        <v>348</v>
      </c>
      <c r="J29" t="s">
        <v>21</v>
      </c>
      <c r="L29" t="s">
        <v>39</v>
      </c>
      <c r="M29">
        <v>1603.8</v>
      </c>
    </row>
    <row r="30" spans="1:13" x14ac:dyDescent="0.25">
      <c r="A30">
        <v>24</v>
      </c>
      <c r="B30">
        <v>1818</v>
      </c>
      <c r="C30" t="s">
        <v>104</v>
      </c>
      <c r="D30" t="s">
        <v>105</v>
      </c>
      <c r="E30" t="s">
        <v>106</v>
      </c>
      <c r="F30" t="str">
        <f>"200802003517"</f>
        <v>200802003517</v>
      </c>
      <c r="G30" t="s">
        <v>107</v>
      </c>
      <c r="H30" t="s">
        <v>20</v>
      </c>
      <c r="I30">
        <v>311</v>
      </c>
      <c r="J30" t="s">
        <v>21</v>
      </c>
      <c r="M30">
        <v>2343.8000000000002</v>
      </c>
    </row>
    <row r="31" spans="1:13" x14ac:dyDescent="0.25">
      <c r="A31">
        <v>25</v>
      </c>
      <c r="B31">
        <v>1650</v>
      </c>
      <c r="C31" t="s">
        <v>108</v>
      </c>
      <c r="D31" t="s">
        <v>109</v>
      </c>
      <c r="E31" t="s">
        <v>110</v>
      </c>
      <c r="F31" t="str">
        <f>"201410006526"</f>
        <v>201410006526</v>
      </c>
      <c r="G31" t="s">
        <v>111</v>
      </c>
      <c r="H31" t="s">
        <v>20</v>
      </c>
      <c r="I31">
        <v>318</v>
      </c>
      <c r="J31" t="s">
        <v>21</v>
      </c>
      <c r="M31">
        <v>2090.6999999999998</v>
      </c>
    </row>
    <row r="32" spans="1:13" x14ac:dyDescent="0.25">
      <c r="A32">
        <v>26</v>
      </c>
      <c r="B32">
        <v>1596</v>
      </c>
      <c r="C32" t="s">
        <v>112</v>
      </c>
      <c r="D32" t="s">
        <v>64</v>
      </c>
      <c r="E32" t="s">
        <v>113</v>
      </c>
      <c r="F32" t="str">
        <f>"201402004881"</f>
        <v>201402004881</v>
      </c>
      <c r="G32" t="s">
        <v>114</v>
      </c>
      <c r="H32" t="s">
        <v>20</v>
      </c>
      <c r="I32">
        <v>346</v>
      </c>
      <c r="J32" t="s">
        <v>21</v>
      </c>
      <c r="L32" t="s">
        <v>26</v>
      </c>
      <c r="M32">
        <v>1718.7</v>
      </c>
    </row>
    <row r="33" spans="1:13" x14ac:dyDescent="0.25">
      <c r="A33">
        <v>27</v>
      </c>
      <c r="B33">
        <v>1601</v>
      </c>
      <c r="C33" t="s">
        <v>115</v>
      </c>
      <c r="D33" t="s">
        <v>17</v>
      </c>
      <c r="E33" t="s">
        <v>116</v>
      </c>
      <c r="F33" t="str">
        <f>"201410012495"</f>
        <v>201410012495</v>
      </c>
      <c r="G33" t="s">
        <v>117</v>
      </c>
      <c r="H33" t="s">
        <v>20</v>
      </c>
      <c r="I33">
        <v>305</v>
      </c>
      <c r="J33" t="s">
        <v>21</v>
      </c>
      <c r="L33" t="s">
        <v>26</v>
      </c>
      <c r="M33">
        <v>1673.1</v>
      </c>
    </row>
    <row r="34" spans="1:13" x14ac:dyDescent="0.25">
      <c r="A34">
        <v>28</v>
      </c>
      <c r="B34">
        <v>472</v>
      </c>
      <c r="C34" t="s">
        <v>118</v>
      </c>
      <c r="D34" t="s">
        <v>82</v>
      </c>
      <c r="E34" t="s">
        <v>119</v>
      </c>
      <c r="F34" t="str">
        <f>"201401002080"</f>
        <v>201401002080</v>
      </c>
      <c r="G34" t="s">
        <v>120</v>
      </c>
      <c r="H34" t="s">
        <v>20</v>
      </c>
      <c r="I34">
        <v>356</v>
      </c>
      <c r="J34" t="s">
        <v>21</v>
      </c>
      <c r="L34" t="s">
        <v>26</v>
      </c>
      <c r="M34">
        <v>1577.8</v>
      </c>
    </row>
    <row r="35" spans="1:13" x14ac:dyDescent="0.25">
      <c r="A35">
        <v>29</v>
      </c>
      <c r="B35">
        <v>391</v>
      </c>
      <c r="C35" t="s">
        <v>121</v>
      </c>
      <c r="D35" t="s">
        <v>71</v>
      </c>
      <c r="E35" t="s">
        <v>122</v>
      </c>
      <c r="F35" t="str">
        <f>"00108171"</f>
        <v>00108171</v>
      </c>
      <c r="G35" t="s">
        <v>123</v>
      </c>
      <c r="H35" t="s">
        <v>20</v>
      </c>
      <c r="I35">
        <v>338</v>
      </c>
      <c r="J35" t="s">
        <v>21</v>
      </c>
      <c r="M35">
        <v>1966.5</v>
      </c>
    </row>
    <row r="36" spans="1:13" x14ac:dyDescent="0.25">
      <c r="A36">
        <v>30</v>
      </c>
      <c r="B36">
        <v>158</v>
      </c>
      <c r="C36" t="s">
        <v>124</v>
      </c>
      <c r="D36" t="s">
        <v>97</v>
      </c>
      <c r="E36" t="s">
        <v>125</v>
      </c>
      <c r="F36" t="str">
        <f>"201409001947"</f>
        <v>201409001947</v>
      </c>
      <c r="G36" t="s">
        <v>38</v>
      </c>
      <c r="H36" t="s">
        <v>20</v>
      </c>
      <c r="I36">
        <v>333</v>
      </c>
      <c r="J36" t="s">
        <v>21</v>
      </c>
      <c r="L36" t="s">
        <v>39</v>
      </c>
      <c r="M36">
        <v>1636</v>
      </c>
    </row>
    <row r="37" spans="1:13" x14ac:dyDescent="0.25">
      <c r="A37">
        <v>31</v>
      </c>
      <c r="B37">
        <v>1793</v>
      </c>
      <c r="C37" t="s">
        <v>126</v>
      </c>
      <c r="D37" t="s">
        <v>127</v>
      </c>
      <c r="E37" t="s">
        <v>128</v>
      </c>
      <c r="F37" t="str">
        <f>"200802002533"</f>
        <v>200802002533</v>
      </c>
      <c r="G37" t="s">
        <v>129</v>
      </c>
      <c r="H37" t="s">
        <v>20</v>
      </c>
      <c r="I37">
        <v>352</v>
      </c>
      <c r="J37" t="s">
        <v>21</v>
      </c>
      <c r="M37">
        <v>1918.8</v>
      </c>
    </row>
    <row r="38" spans="1:13" x14ac:dyDescent="0.25">
      <c r="A38">
        <v>32</v>
      </c>
      <c r="B38">
        <v>1483</v>
      </c>
      <c r="C38" t="s">
        <v>130</v>
      </c>
      <c r="D38" t="s">
        <v>17</v>
      </c>
      <c r="E38" t="s">
        <v>131</v>
      </c>
      <c r="F38" t="str">
        <f>"200811000123"</f>
        <v>200811000123</v>
      </c>
      <c r="G38" t="s">
        <v>132</v>
      </c>
      <c r="H38" t="s">
        <v>20</v>
      </c>
      <c r="I38">
        <v>307</v>
      </c>
      <c r="J38" t="s">
        <v>21</v>
      </c>
      <c r="L38" t="s">
        <v>39</v>
      </c>
      <c r="M38">
        <v>1653.3</v>
      </c>
    </row>
    <row r="39" spans="1:13" x14ac:dyDescent="0.25">
      <c r="A39">
        <v>33</v>
      </c>
      <c r="B39">
        <v>1213</v>
      </c>
      <c r="C39" t="s">
        <v>133</v>
      </c>
      <c r="D39" t="s">
        <v>49</v>
      </c>
      <c r="E39" t="s">
        <v>134</v>
      </c>
      <c r="F39" t="str">
        <f>"201402009865"</f>
        <v>201402009865</v>
      </c>
      <c r="G39" t="s">
        <v>43</v>
      </c>
      <c r="H39" t="s">
        <v>20</v>
      </c>
      <c r="I39">
        <v>324</v>
      </c>
      <c r="J39" t="s">
        <v>21</v>
      </c>
      <c r="M39">
        <v>2287.3000000000002</v>
      </c>
    </row>
    <row r="40" spans="1:13" x14ac:dyDescent="0.25">
      <c r="A40">
        <v>34</v>
      </c>
      <c r="B40">
        <v>1363</v>
      </c>
      <c r="C40" t="s">
        <v>135</v>
      </c>
      <c r="D40" t="s">
        <v>105</v>
      </c>
      <c r="E40" t="s">
        <v>136</v>
      </c>
      <c r="F40" t="str">
        <f>"200801008088"</f>
        <v>200801008088</v>
      </c>
      <c r="G40" t="s">
        <v>137</v>
      </c>
      <c r="H40" t="s">
        <v>20</v>
      </c>
      <c r="I40">
        <v>341</v>
      </c>
      <c r="J40" t="s">
        <v>21</v>
      </c>
      <c r="L40" t="s">
        <v>26</v>
      </c>
      <c r="M40">
        <v>1706.8</v>
      </c>
    </row>
    <row r="41" spans="1:13" x14ac:dyDescent="0.25">
      <c r="A41">
        <v>35</v>
      </c>
      <c r="B41">
        <v>2043</v>
      </c>
      <c r="C41" t="s">
        <v>138</v>
      </c>
      <c r="D41" t="s">
        <v>139</v>
      </c>
      <c r="E41" t="s">
        <v>140</v>
      </c>
      <c r="F41" t="str">
        <f>"00011486"</f>
        <v>00011486</v>
      </c>
      <c r="G41" t="s">
        <v>141</v>
      </c>
      <c r="H41" t="s">
        <v>20</v>
      </c>
      <c r="I41">
        <v>345</v>
      </c>
      <c r="J41" t="s">
        <v>21</v>
      </c>
      <c r="M41">
        <v>2099.4</v>
      </c>
    </row>
    <row r="42" spans="1:13" x14ac:dyDescent="0.25">
      <c r="A42">
        <v>36</v>
      </c>
      <c r="B42">
        <v>349</v>
      </c>
      <c r="C42" t="s">
        <v>142</v>
      </c>
      <c r="D42" t="s">
        <v>143</v>
      </c>
      <c r="E42" t="s">
        <v>144</v>
      </c>
      <c r="F42" t="str">
        <f>"201402001771"</f>
        <v>201402001771</v>
      </c>
      <c r="G42" t="s">
        <v>145</v>
      </c>
      <c r="H42" t="s">
        <v>20</v>
      </c>
      <c r="I42">
        <v>344</v>
      </c>
      <c r="J42" t="s">
        <v>21</v>
      </c>
      <c r="M42">
        <v>2116</v>
      </c>
    </row>
    <row r="43" spans="1:13" x14ac:dyDescent="0.25">
      <c r="A43">
        <v>37</v>
      </c>
      <c r="B43">
        <v>1752</v>
      </c>
      <c r="C43" t="s">
        <v>146</v>
      </c>
      <c r="D43" t="s">
        <v>41</v>
      </c>
      <c r="E43" t="s">
        <v>147</v>
      </c>
      <c r="F43" t="str">
        <f>"00108945"</f>
        <v>00108945</v>
      </c>
      <c r="G43" t="s">
        <v>55</v>
      </c>
      <c r="H43" t="s">
        <v>20</v>
      </c>
      <c r="I43">
        <v>347</v>
      </c>
      <c r="J43" t="s">
        <v>21</v>
      </c>
      <c r="L43" t="s">
        <v>39</v>
      </c>
      <c r="M43">
        <v>1777</v>
      </c>
    </row>
    <row r="44" spans="1:13" x14ac:dyDescent="0.25">
      <c r="A44">
        <v>38</v>
      </c>
      <c r="B44">
        <v>737</v>
      </c>
      <c r="C44" t="s">
        <v>148</v>
      </c>
      <c r="D44" t="s">
        <v>143</v>
      </c>
      <c r="E44" t="s">
        <v>149</v>
      </c>
      <c r="F44" t="str">
        <f>"00111487"</f>
        <v>00111487</v>
      </c>
      <c r="G44" t="s">
        <v>150</v>
      </c>
      <c r="H44" t="s">
        <v>20</v>
      </c>
      <c r="I44">
        <v>320</v>
      </c>
      <c r="J44" t="s">
        <v>21</v>
      </c>
      <c r="M44">
        <v>2093</v>
      </c>
    </row>
    <row r="45" spans="1:13" x14ac:dyDescent="0.25">
      <c r="A45">
        <v>39</v>
      </c>
      <c r="B45">
        <v>1987</v>
      </c>
      <c r="C45" t="s">
        <v>151</v>
      </c>
      <c r="D45" t="s">
        <v>64</v>
      </c>
      <c r="E45" t="s">
        <v>152</v>
      </c>
      <c r="F45" t="str">
        <f>"00010850"</f>
        <v>00010850</v>
      </c>
      <c r="G45" t="s">
        <v>153</v>
      </c>
      <c r="H45" t="s">
        <v>20</v>
      </c>
      <c r="I45">
        <v>351</v>
      </c>
      <c r="J45" t="s">
        <v>21</v>
      </c>
      <c r="M45">
        <v>2054.6999999999998</v>
      </c>
    </row>
    <row r="46" spans="1:13" x14ac:dyDescent="0.25">
      <c r="A46">
        <v>40</v>
      </c>
      <c r="B46">
        <v>1661</v>
      </c>
      <c r="C46" t="s">
        <v>154</v>
      </c>
      <c r="D46" t="s">
        <v>155</v>
      </c>
      <c r="E46" t="s">
        <v>156</v>
      </c>
      <c r="F46" t="str">
        <f>"201402009684"</f>
        <v>201402009684</v>
      </c>
      <c r="G46" t="s">
        <v>157</v>
      </c>
      <c r="H46" t="s">
        <v>20</v>
      </c>
      <c r="I46">
        <v>336</v>
      </c>
      <c r="J46" t="s">
        <v>21</v>
      </c>
      <c r="M46">
        <v>2039.4</v>
      </c>
    </row>
    <row r="47" spans="1:13" x14ac:dyDescent="0.25">
      <c r="A47">
        <v>41</v>
      </c>
      <c r="B47">
        <v>1671</v>
      </c>
      <c r="C47" t="s">
        <v>158</v>
      </c>
      <c r="D47" t="s">
        <v>101</v>
      </c>
      <c r="E47" t="s">
        <v>159</v>
      </c>
      <c r="F47" t="str">
        <f>"200802002346"</f>
        <v>200802002346</v>
      </c>
      <c r="G47" t="s">
        <v>160</v>
      </c>
      <c r="H47" t="s">
        <v>20</v>
      </c>
      <c r="I47">
        <v>310</v>
      </c>
      <c r="J47" t="s">
        <v>21</v>
      </c>
      <c r="M47">
        <v>2256.1999999999998</v>
      </c>
    </row>
    <row r="48" spans="1:13" x14ac:dyDescent="0.25">
      <c r="A48">
        <v>42</v>
      </c>
      <c r="B48">
        <v>1299</v>
      </c>
      <c r="C48" t="s">
        <v>161</v>
      </c>
      <c r="D48" t="s">
        <v>41</v>
      </c>
      <c r="E48" t="s">
        <v>162</v>
      </c>
      <c r="F48" t="str">
        <f>"201303000756"</f>
        <v>201303000756</v>
      </c>
      <c r="G48" t="s">
        <v>103</v>
      </c>
      <c r="H48" t="s">
        <v>20</v>
      </c>
      <c r="I48">
        <v>348</v>
      </c>
      <c r="J48" t="s">
        <v>21</v>
      </c>
      <c r="L48" t="s">
        <v>26</v>
      </c>
      <c r="M48">
        <v>1664.6</v>
      </c>
    </row>
    <row r="49" spans="1:13" x14ac:dyDescent="0.25">
      <c r="A49">
        <v>43</v>
      </c>
      <c r="B49">
        <v>1977</v>
      </c>
      <c r="C49" t="s">
        <v>163</v>
      </c>
      <c r="D49" t="s">
        <v>45</v>
      </c>
      <c r="E49" t="s">
        <v>164</v>
      </c>
      <c r="F49" t="str">
        <f>"201410006577"</f>
        <v>201410006577</v>
      </c>
      <c r="G49" t="s">
        <v>165</v>
      </c>
      <c r="H49" t="s">
        <v>20</v>
      </c>
      <c r="I49">
        <v>317</v>
      </c>
      <c r="J49" t="s">
        <v>21</v>
      </c>
      <c r="M49">
        <v>2066.5</v>
      </c>
    </row>
    <row r="50" spans="1:13" x14ac:dyDescent="0.25">
      <c r="A50">
        <v>44</v>
      </c>
      <c r="B50">
        <v>145</v>
      </c>
      <c r="C50" t="s">
        <v>166</v>
      </c>
      <c r="D50" t="s">
        <v>41</v>
      </c>
      <c r="E50" t="s">
        <v>167</v>
      </c>
      <c r="F50" t="str">
        <f>"200712003919"</f>
        <v>200712003919</v>
      </c>
      <c r="G50" t="s">
        <v>168</v>
      </c>
      <c r="H50" t="s">
        <v>20</v>
      </c>
      <c r="I50">
        <v>306</v>
      </c>
      <c r="J50" t="s">
        <v>21</v>
      </c>
      <c r="M50">
        <v>2288.3000000000002</v>
      </c>
    </row>
    <row r="51" spans="1:13" x14ac:dyDescent="0.25">
      <c r="A51">
        <v>45</v>
      </c>
      <c r="B51">
        <v>1496</v>
      </c>
      <c r="C51" t="s">
        <v>169</v>
      </c>
      <c r="D51" t="s">
        <v>17</v>
      </c>
      <c r="E51" t="s">
        <v>170</v>
      </c>
      <c r="F51" t="str">
        <f>"00010720"</f>
        <v>00010720</v>
      </c>
      <c r="G51" t="s">
        <v>171</v>
      </c>
      <c r="H51" t="s">
        <v>20</v>
      </c>
      <c r="I51">
        <v>342</v>
      </c>
      <c r="J51" t="s">
        <v>21</v>
      </c>
      <c r="M51">
        <v>2151.5</v>
      </c>
    </row>
    <row r="52" spans="1:13" x14ac:dyDescent="0.25">
      <c r="A52">
        <v>46</v>
      </c>
      <c r="B52">
        <v>1990</v>
      </c>
      <c r="C52" t="s">
        <v>172</v>
      </c>
      <c r="D52" t="s">
        <v>173</v>
      </c>
      <c r="E52" t="s">
        <v>174</v>
      </c>
      <c r="F52" t="str">
        <f>"200910000754"</f>
        <v>200910000754</v>
      </c>
      <c r="G52" t="s">
        <v>175</v>
      </c>
      <c r="H52" t="s">
        <v>20</v>
      </c>
      <c r="I52">
        <v>314</v>
      </c>
      <c r="J52" t="s">
        <v>21</v>
      </c>
      <c r="L52" t="s">
        <v>39</v>
      </c>
      <c r="M52">
        <v>1674.5</v>
      </c>
    </row>
    <row r="53" spans="1:13" x14ac:dyDescent="0.25">
      <c r="A53">
        <v>47</v>
      </c>
      <c r="B53">
        <v>1208</v>
      </c>
      <c r="C53" t="s">
        <v>176</v>
      </c>
      <c r="D53" t="s">
        <v>177</v>
      </c>
      <c r="E53" t="s">
        <v>178</v>
      </c>
      <c r="F53" t="str">
        <f>"201410008836"</f>
        <v>201410008836</v>
      </c>
      <c r="G53" t="s">
        <v>179</v>
      </c>
      <c r="H53" t="s">
        <v>20</v>
      </c>
      <c r="I53">
        <v>361</v>
      </c>
      <c r="J53" t="s">
        <v>21</v>
      </c>
      <c r="M53">
        <v>2085.9</v>
      </c>
    </row>
    <row r="54" spans="1:13" x14ac:dyDescent="0.25">
      <c r="A54">
        <v>48</v>
      </c>
      <c r="B54">
        <v>1275</v>
      </c>
      <c r="C54" t="s">
        <v>180</v>
      </c>
      <c r="D54" t="s">
        <v>181</v>
      </c>
      <c r="E54" t="s">
        <v>182</v>
      </c>
      <c r="F54" t="str">
        <f>"200801001744"</f>
        <v>200801001744</v>
      </c>
      <c r="G54" t="s">
        <v>183</v>
      </c>
      <c r="H54" t="s">
        <v>20</v>
      </c>
      <c r="I54">
        <v>309</v>
      </c>
      <c r="J54" t="s">
        <v>21</v>
      </c>
      <c r="M54">
        <v>2173.1</v>
      </c>
    </row>
    <row r="55" spans="1:13" x14ac:dyDescent="0.25">
      <c r="A55">
        <v>49</v>
      </c>
      <c r="B55">
        <v>927</v>
      </c>
      <c r="C55" t="s">
        <v>184</v>
      </c>
      <c r="D55" t="s">
        <v>185</v>
      </c>
      <c r="E55" t="s">
        <v>185</v>
      </c>
      <c r="F55" t="str">
        <f>"201410012407"</f>
        <v>201410012407</v>
      </c>
      <c r="G55" t="s">
        <v>186</v>
      </c>
      <c r="H55" t="s">
        <v>20</v>
      </c>
      <c r="I55">
        <v>354</v>
      </c>
      <c r="J55" t="s">
        <v>21</v>
      </c>
      <c r="L55" t="s">
        <v>39</v>
      </c>
      <c r="M55">
        <v>1632.7</v>
      </c>
    </row>
    <row r="56" spans="1:13" x14ac:dyDescent="0.25">
      <c r="A56">
        <v>50</v>
      </c>
      <c r="B56">
        <v>2048</v>
      </c>
      <c r="C56" t="s">
        <v>187</v>
      </c>
      <c r="D56" t="s">
        <v>45</v>
      </c>
      <c r="E56" t="s">
        <v>188</v>
      </c>
      <c r="F56" t="str">
        <f>"201410000934"</f>
        <v>201410000934</v>
      </c>
      <c r="G56" t="s">
        <v>189</v>
      </c>
      <c r="H56" t="s">
        <v>20</v>
      </c>
      <c r="I56">
        <v>304</v>
      </c>
      <c r="J56" t="s">
        <v>21</v>
      </c>
      <c r="L56" t="s">
        <v>26</v>
      </c>
      <c r="M56">
        <v>1869.6</v>
      </c>
    </row>
    <row r="57" spans="1:13" x14ac:dyDescent="0.25">
      <c r="A57">
        <v>51</v>
      </c>
      <c r="B57">
        <v>1415</v>
      </c>
      <c r="C57" t="s">
        <v>190</v>
      </c>
      <c r="D57" t="s">
        <v>191</v>
      </c>
      <c r="E57" t="s">
        <v>192</v>
      </c>
      <c r="F57" t="str">
        <f>"201410010403"</f>
        <v>201410010403</v>
      </c>
      <c r="G57" t="s">
        <v>193</v>
      </c>
      <c r="H57" t="s">
        <v>20</v>
      </c>
      <c r="I57">
        <v>349</v>
      </c>
      <c r="J57" t="s">
        <v>21</v>
      </c>
      <c r="M57">
        <v>2073</v>
      </c>
    </row>
    <row r="58" spans="1:13" x14ac:dyDescent="0.25">
      <c r="A58">
        <v>52</v>
      </c>
      <c r="B58">
        <v>56</v>
      </c>
      <c r="C58" t="s">
        <v>194</v>
      </c>
      <c r="D58" t="s">
        <v>195</v>
      </c>
      <c r="E58" t="s">
        <v>196</v>
      </c>
      <c r="F58" t="str">
        <f>"200802007337"</f>
        <v>200802007337</v>
      </c>
      <c r="G58" t="s">
        <v>197</v>
      </c>
      <c r="H58" t="s">
        <v>20</v>
      </c>
      <c r="I58">
        <v>319</v>
      </c>
      <c r="J58" t="s">
        <v>21</v>
      </c>
      <c r="M58">
        <v>2207.3000000000002</v>
      </c>
    </row>
    <row r="59" spans="1:13" x14ac:dyDescent="0.25">
      <c r="A59">
        <v>53</v>
      </c>
      <c r="B59">
        <v>1284</v>
      </c>
      <c r="C59" t="s">
        <v>198</v>
      </c>
      <c r="D59" t="s">
        <v>45</v>
      </c>
      <c r="E59" t="s">
        <v>199</v>
      </c>
      <c r="F59" t="str">
        <f>"201410003065"</f>
        <v>201410003065</v>
      </c>
      <c r="G59" t="s">
        <v>200</v>
      </c>
      <c r="H59" t="s">
        <v>20</v>
      </c>
      <c r="I59">
        <v>321</v>
      </c>
      <c r="J59" t="s">
        <v>21</v>
      </c>
      <c r="M59">
        <v>2231</v>
      </c>
    </row>
    <row r="60" spans="1:13" x14ac:dyDescent="0.25">
      <c r="A60">
        <v>54</v>
      </c>
      <c r="B60">
        <v>1030</v>
      </c>
      <c r="C60" t="s">
        <v>201</v>
      </c>
      <c r="D60" t="s">
        <v>155</v>
      </c>
      <c r="E60" t="s">
        <v>202</v>
      </c>
      <c r="F60" t="str">
        <f>"201402005103"</f>
        <v>201402005103</v>
      </c>
      <c r="G60" t="s">
        <v>175</v>
      </c>
      <c r="H60" t="s">
        <v>20</v>
      </c>
      <c r="I60">
        <v>314</v>
      </c>
      <c r="J60" t="s">
        <v>21</v>
      </c>
      <c r="L60" t="s">
        <v>26</v>
      </c>
      <c r="M60">
        <v>1704.2</v>
      </c>
    </row>
    <row r="61" spans="1:13" x14ac:dyDescent="0.25">
      <c r="A61">
        <v>55</v>
      </c>
      <c r="B61">
        <v>2005</v>
      </c>
      <c r="C61" t="s">
        <v>203</v>
      </c>
      <c r="D61" t="s">
        <v>71</v>
      </c>
      <c r="E61" t="s">
        <v>204</v>
      </c>
      <c r="F61" t="str">
        <f>"201410001751"</f>
        <v>201410001751</v>
      </c>
      <c r="G61" t="s">
        <v>205</v>
      </c>
      <c r="H61" t="s">
        <v>20</v>
      </c>
      <c r="I61">
        <v>332</v>
      </c>
      <c r="J61" t="s">
        <v>21</v>
      </c>
      <c r="M61">
        <v>2057.5</v>
      </c>
    </row>
    <row r="62" spans="1:13" x14ac:dyDescent="0.25">
      <c r="A62">
        <v>56</v>
      </c>
      <c r="B62">
        <v>1473</v>
      </c>
      <c r="C62" t="s">
        <v>206</v>
      </c>
      <c r="D62" t="s">
        <v>17</v>
      </c>
      <c r="E62" t="s">
        <v>207</v>
      </c>
      <c r="F62" t="str">
        <f>"201409000541"</f>
        <v>201409000541</v>
      </c>
      <c r="G62" t="s">
        <v>208</v>
      </c>
      <c r="H62" t="s">
        <v>20</v>
      </c>
      <c r="I62">
        <v>308</v>
      </c>
      <c r="J62" t="s">
        <v>21</v>
      </c>
      <c r="M62">
        <v>2218.3000000000002</v>
      </c>
    </row>
    <row r="63" spans="1:13" x14ac:dyDescent="0.25">
      <c r="A63">
        <v>57</v>
      </c>
      <c r="B63">
        <v>1303</v>
      </c>
      <c r="C63" t="s">
        <v>209</v>
      </c>
      <c r="D63" t="s">
        <v>109</v>
      </c>
      <c r="E63" t="s">
        <v>210</v>
      </c>
      <c r="F63" t="str">
        <f>"201511033992"</f>
        <v>201511033992</v>
      </c>
      <c r="G63" t="s">
        <v>137</v>
      </c>
      <c r="H63" t="s">
        <v>20</v>
      </c>
      <c r="I63">
        <v>341</v>
      </c>
      <c r="J63" t="s">
        <v>21</v>
      </c>
      <c r="L63" t="s">
        <v>39</v>
      </c>
      <c r="M63">
        <v>1498.4</v>
      </c>
    </row>
    <row r="64" spans="1:13" x14ac:dyDescent="0.25">
      <c r="A64">
        <v>58</v>
      </c>
      <c r="B64">
        <v>452</v>
      </c>
      <c r="C64" t="s">
        <v>211</v>
      </c>
      <c r="D64" t="s">
        <v>212</v>
      </c>
      <c r="E64" t="s">
        <v>213</v>
      </c>
      <c r="F64" t="str">
        <f>"201402004392"</f>
        <v>201402004392</v>
      </c>
      <c r="G64" t="s">
        <v>214</v>
      </c>
      <c r="H64" t="s">
        <v>20</v>
      </c>
      <c r="I64">
        <v>302</v>
      </c>
      <c r="J64" t="s">
        <v>21</v>
      </c>
      <c r="M64">
        <v>2010.6</v>
      </c>
    </row>
    <row r="65" spans="1:13" x14ac:dyDescent="0.25">
      <c r="A65">
        <v>59</v>
      </c>
      <c r="B65">
        <v>941</v>
      </c>
      <c r="C65" t="s">
        <v>215</v>
      </c>
      <c r="D65" t="s">
        <v>105</v>
      </c>
      <c r="E65" t="s">
        <v>216</v>
      </c>
      <c r="F65" t="str">
        <f>"00099096"</f>
        <v>00099096</v>
      </c>
      <c r="G65" t="s">
        <v>217</v>
      </c>
      <c r="H65" t="s">
        <v>20</v>
      </c>
      <c r="I65">
        <v>313</v>
      </c>
      <c r="J65" t="s">
        <v>21</v>
      </c>
      <c r="M65">
        <v>1941.3</v>
      </c>
    </row>
    <row r="66" spans="1:13" x14ac:dyDescent="0.25">
      <c r="A66">
        <v>60</v>
      </c>
      <c r="B66">
        <v>1905</v>
      </c>
      <c r="C66" t="s">
        <v>218</v>
      </c>
      <c r="D66" t="s">
        <v>64</v>
      </c>
      <c r="E66" t="s">
        <v>219</v>
      </c>
      <c r="F66" t="str">
        <f>"200801010629"</f>
        <v>200801010629</v>
      </c>
      <c r="G66" t="s">
        <v>132</v>
      </c>
      <c r="H66" t="s">
        <v>20</v>
      </c>
      <c r="I66">
        <v>307</v>
      </c>
      <c r="J66" t="s">
        <v>21</v>
      </c>
      <c r="L66" t="s">
        <v>26</v>
      </c>
      <c r="M66">
        <v>2064.3000000000002</v>
      </c>
    </row>
    <row r="67" spans="1:13" x14ac:dyDescent="0.25">
      <c r="A67">
        <v>61</v>
      </c>
      <c r="B67">
        <v>925</v>
      </c>
      <c r="C67" t="s">
        <v>220</v>
      </c>
      <c r="D67" t="s">
        <v>221</v>
      </c>
      <c r="E67" t="s">
        <v>222</v>
      </c>
      <c r="F67" t="str">
        <f>"00106991"</f>
        <v>00106991</v>
      </c>
      <c r="G67" t="s">
        <v>223</v>
      </c>
      <c r="H67" t="s">
        <v>20</v>
      </c>
      <c r="I67">
        <v>325</v>
      </c>
      <c r="J67" t="s">
        <v>21</v>
      </c>
      <c r="M67">
        <v>2192</v>
      </c>
    </row>
    <row r="68" spans="1:13" x14ac:dyDescent="0.25">
      <c r="A68">
        <v>62</v>
      </c>
      <c r="B68">
        <v>717</v>
      </c>
      <c r="C68" t="s">
        <v>224</v>
      </c>
      <c r="D68" t="s">
        <v>225</v>
      </c>
      <c r="E68" t="s">
        <v>226</v>
      </c>
      <c r="F68" t="str">
        <f>"00009861"</f>
        <v>00009861</v>
      </c>
      <c r="G68" t="s">
        <v>227</v>
      </c>
      <c r="H68" t="s">
        <v>20</v>
      </c>
      <c r="I68">
        <v>329</v>
      </c>
      <c r="J68" t="s">
        <v>21</v>
      </c>
      <c r="M68">
        <v>2078.8000000000002</v>
      </c>
    </row>
    <row r="69" spans="1:13" x14ac:dyDescent="0.25">
      <c r="A69">
        <v>63</v>
      </c>
      <c r="B69">
        <v>2057</v>
      </c>
      <c r="C69" t="s">
        <v>228</v>
      </c>
      <c r="D69" t="s">
        <v>229</v>
      </c>
      <c r="E69" t="s">
        <v>230</v>
      </c>
      <c r="F69" t="str">
        <f>"201402000247"</f>
        <v>201402000247</v>
      </c>
      <c r="G69" t="s">
        <v>231</v>
      </c>
      <c r="H69" t="s">
        <v>20</v>
      </c>
      <c r="I69">
        <v>327</v>
      </c>
      <c r="J69" t="s">
        <v>21</v>
      </c>
      <c r="M69">
        <v>2169.6</v>
      </c>
    </row>
    <row r="70" spans="1:13" x14ac:dyDescent="0.25">
      <c r="A70">
        <v>64</v>
      </c>
      <c r="B70">
        <v>84</v>
      </c>
      <c r="C70" t="s">
        <v>232</v>
      </c>
      <c r="D70" t="s">
        <v>233</v>
      </c>
      <c r="E70" t="s">
        <v>234</v>
      </c>
      <c r="F70" t="str">
        <f>"201409001661"</f>
        <v>201409001661</v>
      </c>
      <c r="G70" t="s">
        <v>235</v>
      </c>
      <c r="H70" t="s">
        <v>20</v>
      </c>
      <c r="I70">
        <v>335</v>
      </c>
      <c r="J70" t="s">
        <v>21</v>
      </c>
      <c r="M70">
        <v>2048</v>
      </c>
    </row>
    <row r="71" spans="1:13" x14ac:dyDescent="0.25">
      <c r="A71">
        <v>65</v>
      </c>
      <c r="B71">
        <v>1877</v>
      </c>
      <c r="C71" t="s">
        <v>236</v>
      </c>
      <c r="D71" t="s">
        <v>127</v>
      </c>
      <c r="E71" t="s">
        <v>237</v>
      </c>
      <c r="F71" t="str">
        <f>"00112483"</f>
        <v>00112483</v>
      </c>
      <c r="G71" t="s">
        <v>43</v>
      </c>
      <c r="H71" t="s">
        <v>20</v>
      </c>
      <c r="I71">
        <v>323</v>
      </c>
      <c r="J71" t="s">
        <v>21</v>
      </c>
      <c r="L71" t="s">
        <v>39</v>
      </c>
      <c r="M71">
        <v>1645</v>
      </c>
    </row>
    <row r="72" spans="1:13" x14ac:dyDescent="0.25">
      <c r="A72">
        <v>66</v>
      </c>
      <c r="B72">
        <v>1153</v>
      </c>
      <c r="C72" t="s">
        <v>238</v>
      </c>
      <c r="D72" t="s">
        <v>155</v>
      </c>
      <c r="E72" t="s">
        <v>239</v>
      </c>
      <c r="F72" t="str">
        <f>"200801010947"</f>
        <v>200801010947</v>
      </c>
      <c r="G72" t="s">
        <v>240</v>
      </c>
      <c r="H72" t="s">
        <v>20</v>
      </c>
      <c r="I72">
        <v>340</v>
      </c>
      <c r="J72" t="s">
        <v>21</v>
      </c>
      <c r="M72">
        <v>2129.9</v>
      </c>
    </row>
    <row r="73" spans="1:13" x14ac:dyDescent="0.25">
      <c r="A73">
        <v>67</v>
      </c>
      <c r="B73">
        <v>603</v>
      </c>
      <c r="C73" t="s">
        <v>241</v>
      </c>
      <c r="D73" t="s">
        <v>17</v>
      </c>
      <c r="E73" t="s">
        <v>242</v>
      </c>
      <c r="F73" t="str">
        <f>"200802003487"</f>
        <v>200802003487</v>
      </c>
      <c r="G73" t="s">
        <v>243</v>
      </c>
      <c r="H73" t="s">
        <v>20</v>
      </c>
      <c r="I73">
        <v>322</v>
      </c>
      <c r="J73" t="s">
        <v>21</v>
      </c>
      <c r="M73">
        <v>2155.6</v>
      </c>
    </row>
    <row r="74" spans="1:13" x14ac:dyDescent="0.25">
      <c r="A74">
        <v>68</v>
      </c>
      <c r="B74">
        <v>577</v>
      </c>
      <c r="C74" t="s">
        <v>244</v>
      </c>
      <c r="D74" t="s">
        <v>245</v>
      </c>
      <c r="E74" t="s">
        <v>246</v>
      </c>
      <c r="F74" t="str">
        <f>"00010914"</f>
        <v>00010914</v>
      </c>
      <c r="G74" t="s">
        <v>247</v>
      </c>
      <c r="H74" t="s">
        <v>20</v>
      </c>
      <c r="I74">
        <v>312</v>
      </c>
      <c r="J74" t="s">
        <v>21</v>
      </c>
      <c r="M74">
        <v>1977.2</v>
      </c>
    </row>
    <row r="75" spans="1:13" x14ac:dyDescent="0.25">
      <c r="A75">
        <v>69</v>
      </c>
      <c r="B75">
        <v>1880</v>
      </c>
      <c r="C75" t="s">
        <v>248</v>
      </c>
      <c r="D75" t="s">
        <v>249</v>
      </c>
      <c r="E75" t="s">
        <v>250</v>
      </c>
      <c r="F75" t="str">
        <f>"201504002990"</f>
        <v>201504002990</v>
      </c>
      <c r="G75" t="s">
        <v>251</v>
      </c>
      <c r="H75" t="s">
        <v>20</v>
      </c>
      <c r="I75">
        <v>359</v>
      </c>
      <c r="J75" t="s">
        <v>21</v>
      </c>
      <c r="M75">
        <v>2235.9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2Κ_2017_ΠΕ_ΔΙΟΡΙΣΤΕΟΙ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Aggelopoulou Maria</dc:creator>
  <cp:lastModifiedBy>Aggelopoulou Maria</cp:lastModifiedBy>
  <dcterms:created xsi:type="dcterms:W3CDTF">2017-06-27T07:33:52Z</dcterms:created>
  <dcterms:modified xsi:type="dcterms:W3CDTF">2017-06-27T07:33:52Z</dcterms:modified>
</cp:coreProperties>
</file>